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92" activeTab="0"/>
  </bookViews>
  <sheets>
    <sheet name="Previous 6 Months" sheetId="1" r:id="rId1"/>
  </sheets>
  <definedNames>
    <definedName name="_xlfn.BAHTTEXT" hidden="1">#NAME?</definedName>
    <definedName name="_xlfn.IFERROR" hidden="1">#NAME?</definedName>
    <definedName name="_xlnm.Print_Area" localSheetId="0">'Previous 6 Months'!$A$1:$J$91</definedName>
  </definedNames>
  <calcPr fullCalcOnLoad="1"/>
</workbook>
</file>

<file path=xl/sharedStrings.xml><?xml version="1.0" encoding="utf-8"?>
<sst xmlns="http://schemas.openxmlformats.org/spreadsheetml/2006/main" count="69" uniqueCount="49">
  <si>
    <t>Employer Name</t>
  </si>
  <si>
    <t>Wage</t>
  </si>
  <si>
    <t>Hours</t>
  </si>
  <si>
    <t>Weekly Earnings</t>
  </si>
  <si>
    <t>=</t>
  </si>
  <si>
    <t>Average</t>
  </si>
  <si>
    <t>Start Date</t>
  </si>
  <si>
    <t>End Date</t>
  </si>
  <si>
    <t>Weeks</t>
  </si>
  <si>
    <t>Previous 6 Months</t>
  </si>
  <si>
    <t>6 Months Ago</t>
  </si>
  <si>
    <t>Participant Name</t>
  </si>
  <si>
    <t>X 2</t>
  </si>
  <si>
    <t>Compare against FPL/LLSIL guidelines</t>
  </si>
  <si>
    <t>Name</t>
  </si>
  <si>
    <t>Family Size</t>
  </si>
  <si>
    <t>FPL Guidelines</t>
  </si>
  <si>
    <t>Each Additional</t>
  </si>
  <si>
    <t>Include ALL family members</t>
  </si>
  <si>
    <t>Effective</t>
  </si>
  <si>
    <t>The below space is designated to calculate unique income situations in which calculations cannot be accurately depicted in the above format. (Press Alt+Enter to go to the next line)</t>
  </si>
  <si>
    <t>Overall</t>
  </si>
  <si>
    <t>Source</t>
  </si>
  <si>
    <t>La Crosse County Resident  (Y/N)</t>
  </si>
  <si>
    <t>"Family" means two or more persons related by blood, marriage, or decree of court, who are living in a singe residence, and are included in one or more of the following categories:</t>
  </si>
  <si>
    <t>1.  A married couple and dependent children;</t>
  </si>
  <si>
    <t>Amount Needed to be 70% of LLSIL</t>
  </si>
  <si>
    <t>Amount Needed to be below 100% of FPL</t>
  </si>
  <si>
    <t>La Crosse county residents use the LLSIL Metro column.</t>
  </si>
  <si>
    <t>Income Previous 6 Months</t>
  </si>
  <si>
    <t>to Determine Low Income Status for WIOA</t>
  </si>
  <si>
    <t>2.  A parent or guardian and dependent children; or</t>
  </si>
  <si>
    <t>3.  A married couple.</t>
  </si>
  <si>
    <t xml:space="preserve"> 70% LLSIL Metro</t>
  </si>
  <si>
    <t>70% LLSIL Non-Metro</t>
  </si>
  <si>
    <t xml:space="preserve">A "dependent child" is a family member who meets the IRS "qualifying child test" that allows an individual or couple to claim a family member as a dependent for tax purposes. </t>
  </si>
  <si>
    <t>https://www.irs.gov/credits-deductions/individuals/earned-income-tax-credit/qualifying-child-rules</t>
  </si>
  <si>
    <r>
      <t xml:space="preserve">Note: Always count the </t>
    </r>
    <r>
      <rPr>
        <b/>
        <sz val="10"/>
        <rFont val="Arial"/>
        <family val="2"/>
      </rPr>
      <t>participant's</t>
    </r>
    <r>
      <rPr>
        <sz val="10"/>
        <rFont val="Arial"/>
        <family val="2"/>
      </rPr>
      <t xml:space="preserve"> gross earnings, regardless of age. For </t>
    </r>
    <r>
      <rPr>
        <b/>
        <sz val="10"/>
        <rFont val="Arial"/>
        <family val="2"/>
      </rPr>
      <t>family </t>
    </r>
    <r>
      <rPr>
        <sz val="10"/>
        <rFont val="Arial"/>
        <family val="2"/>
      </rPr>
      <t xml:space="preserve">and </t>
    </r>
    <r>
      <rPr>
        <b/>
        <sz val="10"/>
        <rFont val="Arial"/>
        <family val="2"/>
      </rPr>
      <t>household</t>
    </r>
    <r>
      <rPr>
        <sz val="10"/>
        <rFont val="Arial"/>
        <family val="2"/>
      </rPr>
      <t xml:space="preserve"> income, do not count the earnings of members who are under the age of 18, or who are between the ages of 18 and 26 and in school.</t>
    </r>
  </si>
  <si>
    <t>Definition of "school" can be found at:</t>
  </si>
  <si>
    <t>https://dwd.wisconsin.gov/wioa/policy/10/10.3.4.htm</t>
  </si>
  <si>
    <t>DWD's guidance on determining Low Income status for WIOA can be found at:</t>
  </si>
  <si>
    <t>https://dwd.wisconsin.gov/wioa/policy/08/08.6.102.htm</t>
  </si>
  <si>
    <t>If the applicant has a disability, they are considered a family of one, and other household members who otherwise meet the Family definition are not counted for family size, nor income.</t>
  </si>
  <si>
    <t>1/12/2022</t>
  </si>
  <si>
    <t>https://www.federalregister.gov/documents/2022/01/21/2022-01166/annual-update-of-the-hhs-poverty-guidelines</t>
  </si>
  <si>
    <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t>
  </si>
  <si>
    <t>https://www.dol.gov/agencies/eta/llsil</t>
  </si>
  <si>
    <t>4/6/2022</t>
  </si>
  <si>
    <t>Date of Determination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</si>
</sst>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m/d/yy;@"/>
    <numFmt numFmtId="167" formatCode="[$-409]h:mm:ss\ AM/PM"/>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_);[Red]\(0.00\)"/>
    <numFmt numFmtId="175" formatCode="[$-409]dddd\,\ mmmm\ d\,\ yyyy"/>
    <numFmt numFmtId="176" formatCode="&quot;$&quot;#,##0.0"/>
    <numFmt numFmtId="177" formatCode="&quot;$&quot;#,##0"/>
  </numFmts>
  <fonts count="51">
    <font>
      <sz val="10"/>
      <name val="Arial"/>
      <family val="0"/>
    </font>
    <font>
      <b/>
      <sz val="10"/>
      <name val="Arial"/>
      <family val="2"/>
    </font>
    <font>
      <i/>
      <sz val="10"/>
      <name val="Arial"/>
      <family val="2"/>
    </font>
    <font>
      <sz val="8"/>
      <name val="Arial"/>
      <family val="2"/>
    </font>
    <font>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8"/>
      <name val="Arial"/>
      <family val="2"/>
    </font>
    <font>
      <i/>
      <sz val="10"/>
      <color indexed="8"/>
      <name val="Arial"/>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1"/>
      <name val="Arial"/>
      <family val="2"/>
    </font>
    <font>
      <i/>
      <sz val="10"/>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color theme="1"/>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color theme="1"/>
      </top>
      <bottom>
        <color indexed="63"/>
      </bottom>
    </border>
    <border>
      <left style="thin"/>
      <right>
        <color indexed="63"/>
      </right>
      <top style="thin">
        <color theme="1"/>
      </top>
      <bottom style="thin">
        <color theme="1"/>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color theme="1"/>
      </top>
      <bottom style="thin">
        <color theme="1"/>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Alignment="1">
      <alignment/>
    </xf>
    <xf numFmtId="0" fontId="0" fillId="32" borderId="10" xfId="0" applyFont="1" applyFill="1" applyBorder="1" applyAlignment="1" applyProtection="1">
      <alignment/>
      <protection locked="0"/>
    </xf>
    <xf numFmtId="8" fontId="28" fillId="32" borderId="10" xfId="44" applyNumberFormat="1" applyFont="1" applyFill="1" applyBorder="1" applyAlignment="1" applyProtection="1">
      <alignment/>
      <protection locked="0"/>
    </xf>
    <xf numFmtId="0" fontId="0" fillId="32" borderId="10" xfId="0" applyFill="1" applyBorder="1" applyAlignment="1" applyProtection="1">
      <alignment/>
      <protection locked="0"/>
    </xf>
    <xf numFmtId="166" fontId="2" fillId="32" borderId="10" xfId="0" applyNumberFormat="1" applyFont="1" applyFill="1" applyBorder="1" applyAlignment="1" applyProtection="1">
      <alignment/>
      <protection locked="0"/>
    </xf>
    <xf numFmtId="166" fontId="0" fillId="32" borderId="10" xfId="0" applyNumberFormat="1" applyFill="1" applyBorder="1" applyAlignment="1" applyProtection="1">
      <alignment/>
      <protection locked="0"/>
    </xf>
    <xf numFmtId="0" fontId="1" fillId="0" borderId="0" xfId="0" applyFont="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166" fontId="0" fillId="0" borderId="0" xfId="0" applyNumberFormat="1" applyAlignment="1" applyProtection="1">
      <alignment/>
      <protection/>
    </xf>
    <xf numFmtId="1" fontId="0" fillId="0" borderId="0" xfId="0" applyNumberFormat="1" applyAlignment="1" applyProtection="1">
      <alignment/>
      <protection/>
    </xf>
    <xf numFmtId="166" fontId="0" fillId="0" borderId="0" xfId="0" applyNumberFormat="1" applyBorder="1" applyAlignment="1" applyProtection="1">
      <alignment horizontal="left"/>
      <protection/>
    </xf>
    <xf numFmtId="166" fontId="0" fillId="0" borderId="0" xfId="0" applyNumberFormat="1" applyFont="1" applyAlignment="1" applyProtection="1">
      <alignment/>
      <protection/>
    </xf>
    <xf numFmtId="8" fontId="28" fillId="0" borderId="0" xfId="44" applyNumberFormat="1" applyFont="1" applyAlignment="1" applyProtection="1">
      <alignment/>
      <protection/>
    </xf>
    <xf numFmtId="8" fontId="28" fillId="0" borderId="0" xfId="44" applyNumberFormat="1" applyFont="1" applyAlignment="1" applyProtection="1">
      <alignment horizontal="right"/>
      <protection/>
    </xf>
    <xf numFmtId="0" fontId="0" fillId="0" borderId="11" xfId="0" applyBorder="1" applyAlignment="1" applyProtection="1">
      <alignment/>
      <protection/>
    </xf>
    <xf numFmtId="8" fontId="28" fillId="0" borderId="11" xfId="44" applyNumberFormat="1" applyFont="1" applyBorder="1" applyAlignment="1" applyProtection="1">
      <alignment/>
      <protection/>
    </xf>
    <xf numFmtId="8" fontId="0" fillId="0" borderId="0" xfId="0" applyNumberFormat="1" applyAlignment="1" applyProtection="1">
      <alignment horizontal="right"/>
      <protection/>
    </xf>
    <xf numFmtId="166" fontId="0" fillId="0" borderId="0" xfId="0" applyNumberFormat="1"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protection/>
    </xf>
    <xf numFmtId="166" fontId="0" fillId="0" borderId="0" xfId="0" applyNumberFormat="1" applyBorder="1" applyAlignment="1" applyProtection="1">
      <alignment/>
      <protection/>
    </xf>
    <xf numFmtId="0" fontId="0" fillId="0" borderId="0" xfId="0" applyFont="1" applyAlignment="1" applyProtection="1">
      <alignment/>
      <protection/>
    </xf>
    <xf numFmtId="166" fontId="0" fillId="6" borderId="0" xfId="0" applyNumberFormat="1" applyFill="1" applyAlignment="1" applyProtection="1">
      <alignment/>
      <protection/>
    </xf>
    <xf numFmtId="0" fontId="0" fillId="32" borderId="10" xfId="0" applyFont="1" applyFill="1" applyBorder="1" applyAlignment="1" applyProtection="1">
      <alignment/>
      <protection locked="0"/>
    </xf>
    <xf numFmtId="166" fontId="0" fillId="0" borderId="0" xfId="0" applyNumberFormat="1" applyFont="1" applyAlignment="1" applyProtection="1">
      <alignment/>
      <protection/>
    </xf>
    <xf numFmtId="0" fontId="0" fillId="32" borderId="10" xfId="0" applyFill="1" applyBorder="1" applyAlignment="1" applyProtection="1">
      <alignment horizontal="right"/>
      <protection locked="0"/>
    </xf>
    <xf numFmtId="0" fontId="0" fillId="32" borderId="10" xfId="0" applyFont="1" applyFill="1" applyBorder="1" applyAlignment="1" applyProtection="1">
      <alignment horizontal="right"/>
      <protection locked="0"/>
    </xf>
    <xf numFmtId="1" fontId="0" fillId="0" borderId="0" xfId="0" applyNumberFormat="1" applyFont="1" applyAlignment="1" applyProtection="1">
      <alignment horizontal="right"/>
      <protection/>
    </xf>
    <xf numFmtId="0" fontId="0" fillId="0" borderId="0" xfId="0" applyFont="1" applyAlignment="1" applyProtection="1">
      <alignment horizontal="left" wrapText="1"/>
      <protection/>
    </xf>
    <xf numFmtId="168" fontId="0" fillId="0" borderId="0" xfId="0" applyNumberFormat="1" applyAlignment="1" applyProtection="1">
      <alignment horizontal="right"/>
      <protection/>
    </xf>
    <xf numFmtId="168" fontId="1" fillId="6" borderId="0" xfId="0" applyNumberFormat="1" applyFont="1" applyFill="1" applyAlignment="1" applyProtection="1">
      <alignment horizontal="right"/>
      <protection/>
    </xf>
    <xf numFmtId="8" fontId="35" fillId="29" borderId="0" xfId="48" applyNumberFormat="1" applyAlignment="1" applyProtection="1">
      <alignment horizontal="right"/>
      <protection/>
    </xf>
    <xf numFmtId="1" fontId="35" fillId="29" borderId="0" xfId="48" applyNumberFormat="1" applyAlignment="1" applyProtection="1">
      <alignment horizontal="right"/>
      <protection/>
    </xf>
    <xf numFmtId="0" fontId="0" fillId="0" borderId="0" xfId="0" applyFont="1" applyAlignment="1" applyProtection="1">
      <alignment horizontal="right" wrapText="1"/>
      <protection/>
    </xf>
    <xf numFmtId="168" fontId="0" fillId="0" borderId="0" xfId="0" applyNumberFormat="1" applyAlignment="1">
      <alignment/>
    </xf>
    <xf numFmtId="14" fontId="2" fillId="3" borderId="10" xfId="0" applyNumberFormat="1" applyFont="1" applyFill="1" applyBorder="1" applyAlignment="1" applyProtection="1" quotePrefix="1">
      <alignment horizontal="center"/>
      <protection/>
    </xf>
    <xf numFmtId="0" fontId="39" fillId="0" borderId="0" xfId="53" applyAlignment="1" applyProtection="1">
      <alignment horizontal="left" vertical="top" wrapText="1"/>
      <protection/>
    </xf>
    <xf numFmtId="0" fontId="0" fillId="0" borderId="0" xfId="0" applyAlignment="1" applyProtection="1">
      <alignment horizontal="left" wrapText="1"/>
      <protection/>
    </xf>
    <xf numFmtId="0" fontId="3" fillId="0" borderId="0" xfId="0" applyFont="1" applyAlignment="1" applyProtection="1">
      <alignment horizontal="center" wrapText="1"/>
      <protection/>
    </xf>
    <xf numFmtId="8" fontId="47" fillId="33" borderId="12" xfId="0" applyNumberFormat="1" applyFont="1" applyFill="1" applyBorder="1" applyAlignment="1">
      <alignment horizontal="center" wrapText="1"/>
    </xf>
    <xf numFmtId="8" fontId="47" fillId="33" borderId="0" xfId="0" applyNumberFormat="1" applyFont="1" applyFill="1" applyBorder="1" applyAlignment="1">
      <alignment horizontal="center" wrapText="1"/>
    </xf>
    <xf numFmtId="0" fontId="0" fillId="0" borderId="13" xfId="0" applyBorder="1" applyAlignment="1" applyProtection="1">
      <alignment/>
      <protection/>
    </xf>
    <xf numFmtId="0" fontId="0" fillId="0" borderId="14" xfId="0" applyFont="1" applyBorder="1" applyAlignment="1" applyProtection="1">
      <alignment/>
      <protection/>
    </xf>
    <xf numFmtId="0" fontId="47" fillId="33" borderId="15" xfId="0" applyFont="1" applyFill="1" applyBorder="1" applyAlignment="1">
      <alignment horizontal="center" wrapText="1"/>
    </xf>
    <xf numFmtId="0" fontId="48" fillId="0" borderId="15" xfId="0" applyFont="1" applyBorder="1" applyAlignment="1">
      <alignment/>
    </xf>
    <xf numFmtId="0" fontId="48" fillId="34" borderId="15" xfId="0" applyFont="1" applyFill="1" applyBorder="1" applyAlignment="1">
      <alignment/>
    </xf>
    <xf numFmtId="0" fontId="48" fillId="34" borderId="16" xfId="0" applyFont="1" applyFill="1" applyBorder="1" applyAlignment="1">
      <alignment/>
    </xf>
    <xf numFmtId="0" fontId="0" fillId="0" borderId="17" xfId="0" applyFont="1" applyBorder="1" applyAlignment="1" applyProtection="1">
      <alignment/>
      <protection/>
    </xf>
    <xf numFmtId="14" fontId="0" fillId="0" borderId="0" xfId="0" applyNumberFormat="1" applyBorder="1" applyAlignment="1" applyProtection="1">
      <alignment horizontal="left"/>
      <protection/>
    </xf>
    <xf numFmtId="177" fontId="49" fillId="3" borderId="13" xfId="0" applyNumberFormat="1" applyFont="1" applyFill="1" applyBorder="1" applyAlignment="1">
      <alignment horizontal="center"/>
    </xf>
    <xf numFmtId="177" fontId="48" fillId="34" borderId="18" xfId="0" applyNumberFormat="1" applyFont="1" applyFill="1" applyBorder="1" applyAlignment="1">
      <alignment horizontal="center"/>
    </xf>
    <xf numFmtId="177" fontId="0" fillId="34" borderId="12" xfId="0" applyNumberFormat="1" applyFont="1" applyFill="1" applyBorder="1" applyAlignment="1">
      <alignment horizontal="center"/>
    </xf>
    <xf numFmtId="177" fontId="48" fillId="34" borderId="12" xfId="0" applyNumberFormat="1" applyFont="1" applyFill="1" applyBorder="1" applyAlignment="1">
      <alignment horizontal="center"/>
    </xf>
    <xf numFmtId="177" fontId="48" fillId="34" borderId="19" xfId="0" applyNumberFormat="1" applyFont="1" applyFill="1" applyBorder="1" applyAlignment="1">
      <alignment horizontal="center"/>
    </xf>
    <xf numFmtId="177" fontId="0" fillId="34" borderId="19" xfId="0" applyNumberFormat="1" applyFont="1" applyFill="1" applyBorder="1" applyAlignment="1">
      <alignment horizontal="center"/>
    </xf>
    <xf numFmtId="177" fontId="2" fillId="3" borderId="10" xfId="0" applyNumberFormat="1" applyFont="1" applyFill="1" applyBorder="1" applyAlignment="1" applyProtection="1" quotePrefix="1">
      <alignment horizontal="center"/>
      <protection/>
    </xf>
    <xf numFmtId="0" fontId="3" fillId="0" borderId="0" xfId="0" applyFont="1" applyAlignment="1" applyProtection="1">
      <alignment horizontal="left" wrapText="1"/>
      <protection/>
    </xf>
    <xf numFmtId="0" fontId="39" fillId="0" borderId="0" xfId="53" applyAlignment="1">
      <alignment horizontal="left"/>
    </xf>
    <xf numFmtId="166" fontId="39" fillId="3" borderId="10" xfId="53" applyNumberFormat="1" applyFill="1" applyBorder="1" applyAlignment="1" applyProtection="1">
      <alignment horizontal="center"/>
      <protection/>
    </xf>
    <xf numFmtId="166" fontId="4" fillId="3" borderId="10" xfId="53" applyNumberFormat="1" applyFont="1" applyFill="1" applyBorder="1" applyAlignment="1" applyProtection="1">
      <alignment horizontal="center"/>
      <protection/>
    </xf>
    <xf numFmtId="0" fontId="39" fillId="0" borderId="0" xfId="53" applyFill="1" applyAlignment="1" applyProtection="1">
      <alignment horizontal="left"/>
      <protection/>
    </xf>
    <xf numFmtId="0" fontId="0" fillId="0" borderId="0" xfId="0" applyFont="1" applyFill="1" applyAlignment="1" applyProtection="1">
      <alignment horizontal="left"/>
      <protection/>
    </xf>
    <xf numFmtId="1" fontId="0" fillId="0" borderId="0" xfId="0" applyNumberFormat="1" applyFont="1" applyAlignment="1" applyProtection="1">
      <alignment horizontal="right"/>
      <protection/>
    </xf>
    <xf numFmtId="0" fontId="0" fillId="0" borderId="0" xfId="0" applyFont="1" applyAlignment="1" applyProtection="1">
      <alignment horizontal="left" wrapText="1"/>
      <protection/>
    </xf>
    <xf numFmtId="0" fontId="0" fillId="0" borderId="11" xfId="0" applyFont="1" applyBorder="1" applyAlignment="1" applyProtection="1">
      <alignment horizontal="left" wrapText="1"/>
      <protection/>
    </xf>
    <xf numFmtId="0" fontId="0" fillId="32" borderId="13" xfId="0" applyFont="1" applyFill="1" applyBorder="1" applyAlignment="1" applyProtection="1">
      <alignment horizontal="left" vertical="top" wrapText="1"/>
      <protection locked="0"/>
    </xf>
    <xf numFmtId="0" fontId="0" fillId="32" borderId="18" xfId="0" applyFont="1" applyFill="1" applyBorder="1" applyAlignment="1" applyProtection="1">
      <alignment horizontal="left" vertical="top" wrapText="1"/>
      <protection locked="0"/>
    </xf>
    <xf numFmtId="0" fontId="0" fillId="32" borderId="20" xfId="0" applyFont="1" applyFill="1" applyBorder="1" applyAlignment="1" applyProtection="1">
      <alignment horizontal="left" vertical="top" wrapText="1"/>
      <protection locked="0"/>
    </xf>
    <xf numFmtId="0" fontId="0" fillId="32" borderId="14" xfId="0" applyFont="1" applyFill="1" applyBorder="1" applyAlignment="1" applyProtection="1">
      <alignment horizontal="left" vertical="top" wrapText="1"/>
      <protection locked="0"/>
    </xf>
    <xf numFmtId="0" fontId="0" fillId="32" borderId="0" xfId="0" applyFont="1" applyFill="1" applyBorder="1" applyAlignment="1" applyProtection="1">
      <alignment horizontal="left" vertical="top" wrapText="1"/>
      <protection locked="0"/>
    </xf>
    <xf numFmtId="0" fontId="0" fillId="32" borderId="21" xfId="0" applyFont="1" applyFill="1" applyBorder="1" applyAlignment="1" applyProtection="1">
      <alignment horizontal="left" vertical="top" wrapText="1"/>
      <protection locked="0"/>
    </xf>
    <xf numFmtId="0" fontId="0" fillId="32" borderId="17" xfId="0" applyFont="1" applyFill="1" applyBorder="1" applyAlignment="1" applyProtection="1">
      <alignment horizontal="left" vertical="top" wrapText="1"/>
      <protection locked="0"/>
    </xf>
    <xf numFmtId="0" fontId="0" fillId="32" borderId="11" xfId="0" applyFont="1" applyFill="1" applyBorder="1" applyAlignment="1" applyProtection="1">
      <alignment horizontal="left" vertical="top" wrapText="1"/>
      <protection locked="0"/>
    </xf>
    <xf numFmtId="0" fontId="0" fillId="32" borderId="22" xfId="0" applyFont="1" applyFill="1" applyBorder="1" applyAlignment="1" applyProtection="1">
      <alignment horizontal="left" vertical="top" wrapText="1"/>
      <protection locked="0"/>
    </xf>
    <xf numFmtId="0" fontId="0" fillId="0" borderId="14"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Alignment="1" applyProtection="1">
      <alignment horizontal="left"/>
      <protection/>
    </xf>
    <xf numFmtId="166" fontId="2" fillId="3" borderId="10" xfId="0" applyNumberFormat="1" applyFont="1" applyFill="1" applyBorder="1" applyAlignment="1" applyProtection="1" quotePrefix="1">
      <alignment horizontal="center"/>
      <protection/>
    </xf>
    <xf numFmtId="0" fontId="50" fillId="32" borderId="23" xfId="0" applyFont="1" applyFill="1" applyBorder="1" applyAlignment="1" applyProtection="1">
      <alignment horizontal="left"/>
      <protection locked="0"/>
    </xf>
    <xf numFmtId="0" fontId="50" fillId="32" borderId="24" xfId="0" applyFont="1" applyFill="1" applyBorder="1" applyAlignment="1" applyProtection="1">
      <alignment horizontal="left"/>
      <protection locked="0"/>
    </xf>
    <xf numFmtId="0" fontId="50" fillId="32" borderId="25" xfId="0" applyFont="1" applyFill="1" applyBorder="1" applyAlignment="1" applyProtection="1">
      <alignment horizontal="left"/>
      <protection locked="0"/>
    </xf>
    <xf numFmtId="0" fontId="1" fillId="0" borderId="0" xfId="0" applyFont="1" applyBorder="1" applyAlignment="1" applyProtection="1">
      <alignment horizontal="center"/>
      <protection/>
    </xf>
    <xf numFmtId="166" fontId="0" fillId="0" borderId="0" xfId="0" applyNumberFormat="1" applyFont="1" applyAlignment="1" applyProtection="1">
      <alignment horizontal="right"/>
      <protection/>
    </xf>
    <xf numFmtId="166" fontId="0" fillId="0" borderId="0" xfId="0" applyNumberFormat="1" applyFont="1" applyAlignment="1" applyProtection="1">
      <alignment horizontal="right"/>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39" fillId="0" borderId="0" xfId="53" applyAlignment="1" applyProtection="1">
      <alignment horizontal="left" vertical="top" wrapText="1"/>
      <protection/>
    </xf>
    <xf numFmtId="0" fontId="0" fillId="0" borderId="0" xfId="0" applyAlignment="1" applyProtection="1">
      <alignment horizontal="left" wrapText="1"/>
      <protection/>
    </xf>
    <xf numFmtId="0" fontId="0" fillId="0" borderId="0" xfId="0" applyFont="1" applyFill="1" applyAlignment="1" applyProtection="1">
      <alignment/>
      <protection/>
    </xf>
    <xf numFmtId="0" fontId="0" fillId="0" borderId="0" xfId="0" applyFill="1" applyAlignment="1" applyProtection="1">
      <alignment/>
      <protection/>
    </xf>
    <xf numFmtId="8" fontId="47" fillId="33" borderId="0" xfId="0" applyNumberFormat="1" applyFont="1" applyFill="1" applyBorder="1" applyAlignment="1">
      <alignment horizontal="center" wrapText="1"/>
    </xf>
    <xf numFmtId="8" fontId="47" fillId="33" borderId="21" xfId="0" applyNumberFormat="1" applyFont="1" applyFill="1" applyBorder="1" applyAlignment="1">
      <alignment horizontal="center" wrapText="1"/>
    </xf>
    <xf numFmtId="177" fontId="49" fillId="3" borderId="10" xfId="0" applyNumberFormat="1" applyFont="1" applyFill="1" applyBorder="1" applyAlignment="1">
      <alignment horizontal="center"/>
    </xf>
    <xf numFmtId="177" fontId="0" fillId="34" borderId="0" xfId="0" applyNumberFormat="1" applyFont="1" applyFill="1" applyBorder="1" applyAlignment="1">
      <alignment horizontal="center"/>
    </xf>
    <xf numFmtId="177" fontId="0" fillId="34" borderId="21" xfId="0" applyNumberFormat="1" applyFont="1" applyFill="1" applyBorder="1" applyAlignment="1">
      <alignment horizontal="center"/>
    </xf>
    <xf numFmtId="177" fontId="0" fillId="34" borderId="24" xfId="0" applyNumberFormat="1" applyFont="1" applyFill="1" applyBorder="1" applyAlignment="1">
      <alignment horizontal="center"/>
    </xf>
    <xf numFmtId="177" fontId="0" fillId="34" borderId="25" xfId="0" applyNumberFormat="1" applyFont="1" applyFill="1" applyBorder="1" applyAlignment="1">
      <alignment horizontal="center"/>
    </xf>
    <xf numFmtId="0" fontId="3" fillId="0" borderId="0" xfId="0" applyFont="1" applyAlignment="1" applyProtection="1">
      <alignment horizontal="left" wrapText="1"/>
      <protection/>
    </xf>
    <xf numFmtId="177" fontId="2" fillId="3" borderId="10" xfId="0" applyNumberFormat="1" applyFont="1" applyFill="1" applyBorder="1" applyAlignment="1" applyProtection="1" quotePrefix="1">
      <alignment horizontal="center"/>
      <protection/>
    </xf>
    <xf numFmtId="168" fontId="0" fillId="0" borderId="0" xfId="0" applyNumberFormat="1" applyAlignment="1" applyProtection="1">
      <alignment horizontal="left" wrapText="1"/>
      <protection/>
    </xf>
    <xf numFmtId="166" fontId="0" fillId="0" borderId="0" xfId="0" applyNumberFormat="1" applyFont="1" applyAlignment="1" applyProtection="1">
      <alignment/>
      <protection/>
    </xf>
    <xf numFmtId="166" fontId="39" fillId="3" borderId="10" xfId="53" applyNumberForma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theme="0"/>
      </font>
    </dxf>
    <dxf>
      <font>
        <color rgb="FF9C0006"/>
      </font>
      <fill>
        <patternFill>
          <bgColor rgb="FFFFC7CE"/>
        </patternFill>
      </fill>
    </dxf>
    <dxf>
      <font>
        <color rgb="FF9C0006"/>
      </font>
      <fill>
        <patternFill>
          <bgColor rgb="FFFFC7CE"/>
        </patternFill>
      </fill>
    </dxf>
    <dxf>
      <font>
        <color theme="8" tint="0.7999799847602844"/>
      </font>
    </dxf>
    <dxf>
      <font>
        <color theme="4" tint="0.7999799847602844"/>
      </font>
    </dxf>
    <dxf>
      <font>
        <color rgb="FF9C0006"/>
      </font>
      <fill>
        <patternFill>
          <bgColor rgb="FFFFC7CE"/>
        </patternFill>
      </fill>
    </dxf>
    <dxf>
      <font>
        <color theme="0"/>
      </font>
    </dxf>
    <dxf>
      <font>
        <color theme="8" tint="0.7999799847602844"/>
      </font>
    </dxf>
    <dxf>
      <font>
        <color theme="0"/>
      </font>
    </dxf>
    <dxf>
      <font>
        <color theme="4" tint="0.799979984760284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dwd.wisconsin.gov/wioa/pdf/wioa_policy_update_1604_ajcn_attachment_logo.png" TargetMode="Externa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56</xdr:row>
      <xdr:rowOff>0</xdr:rowOff>
    </xdr:from>
    <xdr:to>
      <xdr:col>9</xdr:col>
      <xdr:colOff>257175</xdr:colOff>
      <xdr:row>58</xdr:row>
      <xdr:rowOff>95250</xdr:rowOff>
    </xdr:to>
    <xdr:pic>
      <xdr:nvPicPr>
        <xdr:cNvPr id="1" name="Picture 1"/>
        <xdr:cNvPicPr preferRelativeResize="1">
          <a:picLocks noChangeAspect="1"/>
        </xdr:cNvPicPr>
      </xdr:nvPicPr>
      <xdr:blipFill>
        <a:blip r:link="rId1"/>
        <a:stretch>
          <a:fillRect/>
        </a:stretch>
      </xdr:blipFill>
      <xdr:spPr>
        <a:xfrm>
          <a:off x="6115050" y="10239375"/>
          <a:ext cx="2352675" cy="419100"/>
        </a:xfrm>
        <a:prstGeom prst="rect">
          <a:avLst/>
        </a:prstGeom>
        <a:noFill/>
        <a:ln w="9525" cmpd="sng">
          <a:noFill/>
        </a:ln>
      </xdr:spPr>
    </xdr:pic>
    <xdr:clientData/>
  </xdr:twoCellAnchor>
  <xdr:twoCellAnchor editAs="oneCell">
    <xdr:from>
      <xdr:col>6</xdr:col>
      <xdr:colOff>752475</xdr:colOff>
      <xdr:row>47</xdr:row>
      <xdr:rowOff>114300</xdr:rowOff>
    </xdr:from>
    <xdr:to>
      <xdr:col>9</xdr:col>
      <xdr:colOff>0</xdr:colOff>
      <xdr:row>53</xdr:row>
      <xdr:rowOff>114300</xdr:rowOff>
    </xdr:to>
    <xdr:pic>
      <xdr:nvPicPr>
        <xdr:cNvPr id="2" name="Picture 3"/>
        <xdr:cNvPicPr preferRelativeResize="1">
          <a:picLocks noChangeAspect="1"/>
        </xdr:cNvPicPr>
      </xdr:nvPicPr>
      <xdr:blipFill>
        <a:blip r:embed="rId2"/>
        <a:srcRect l="-1" t="352" r="-3823" b="-6184"/>
        <a:stretch>
          <a:fillRect/>
        </a:stretch>
      </xdr:blipFill>
      <xdr:spPr>
        <a:xfrm>
          <a:off x="6438900" y="8572500"/>
          <a:ext cx="17716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s.gov/credits-deductions/individuals/earned-income-tax-credit/qualifying-child-rules" TargetMode="External" /><Relationship Id="rId2" Type="http://schemas.openxmlformats.org/officeDocument/2006/relationships/hyperlink" Target="https://dwd.wisconsin.gov/wioa/policy/10/10.3.4.htm" TargetMode="External" /><Relationship Id="rId3" Type="http://schemas.openxmlformats.org/officeDocument/2006/relationships/hyperlink" Target="https://dwd.wisconsin.gov/wioa/policy/08/08.6.102.htm" TargetMode="External" /><Relationship Id="rId4" Type="http://schemas.openxmlformats.org/officeDocument/2006/relationships/hyperlink" Target="https://www.dol.gov/agencies/eta/llsi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3"/>
  <sheetViews>
    <sheetView tabSelected="1" zoomScalePageLayoutView="0" workbookViewId="0" topLeftCell="A1">
      <selection activeCell="A1" sqref="A1:J1"/>
    </sheetView>
  </sheetViews>
  <sheetFormatPr defaultColWidth="12.7109375" defaultRowHeight="12.75"/>
  <cols>
    <col min="1" max="1" width="15.00390625" style="7" bestFit="1" customWidth="1"/>
    <col min="2" max="2" width="36.28125" style="7" bestFit="1" customWidth="1"/>
    <col min="3" max="3" width="10.8515625" style="7" bestFit="1" customWidth="1"/>
    <col min="4" max="4" width="5.7109375" style="7" bestFit="1" customWidth="1"/>
    <col min="5" max="5" width="2.140625" style="7" bestFit="1" customWidth="1"/>
    <col min="6" max="6" width="15.28125" style="7" bestFit="1" customWidth="1"/>
    <col min="7" max="7" width="12.28125" style="9" bestFit="1" customWidth="1"/>
    <col min="8" max="8" width="18.8515625" style="9" bestFit="1" customWidth="1"/>
    <col min="9" max="9" width="6.7109375" style="10" bestFit="1" customWidth="1"/>
    <col min="10" max="10" width="16.00390625" style="7" bestFit="1" customWidth="1"/>
    <col min="11" max="16384" width="12.7109375" style="7" customWidth="1"/>
  </cols>
  <sheetData>
    <row r="1" spans="1:10" ht="12.75">
      <c r="A1" s="82" t="s">
        <v>29</v>
      </c>
      <c r="B1" s="82"/>
      <c r="C1" s="82"/>
      <c r="D1" s="82"/>
      <c r="E1" s="82"/>
      <c r="F1" s="82"/>
      <c r="G1" s="82"/>
      <c r="H1" s="82"/>
      <c r="I1" s="82"/>
      <c r="J1" s="82"/>
    </row>
    <row r="2" spans="1:10" ht="12.75">
      <c r="A2" s="82" t="s">
        <v>30</v>
      </c>
      <c r="B2" s="82"/>
      <c r="C2" s="82"/>
      <c r="D2" s="82"/>
      <c r="E2" s="82"/>
      <c r="F2" s="82"/>
      <c r="G2" s="82"/>
      <c r="H2" s="82"/>
      <c r="I2" s="82"/>
      <c r="J2" s="82"/>
    </row>
    <row r="3" spans="1:10" ht="12.75">
      <c r="A3" s="82" t="s">
        <v>18</v>
      </c>
      <c r="B3" s="82"/>
      <c r="C3" s="82"/>
      <c r="D3" s="82"/>
      <c r="E3" s="82"/>
      <c r="F3" s="82"/>
      <c r="G3" s="82"/>
      <c r="H3" s="82"/>
      <c r="I3" s="82"/>
      <c r="J3" s="82"/>
    </row>
    <row r="4" spans="2:10" ht="12.75">
      <c r="B4" s="6"/>
      <c r="C4" s="6"/>
      <c r="D4" s="6"/>
      <c r="E4" s="6"/>
      <c r="F4" s="6"/>
      <c r="G4" s="6"/>
      <c r="H4" s="6"/>
      <c r="I4" s="6"/>
      <c r="J4" s="6"/>
    </row>
    <row r="5" spans="1:10" ht="14.25">
      <c r="A5" s="8" t="s">
        <v>11</v>
      </c>
      <c r="B5" s="79"/>
      <c r="C5" s="80"/>
      <c r="D5" s="80"/>
      <c r="E5" s="80"/>
      <c r="F5" s="80"/>
      <c r="G5" s="80"/>
      <c r="H5" s="80"/>
      <c r="I5" s="80"/>
      <c r="J5" s="81"/>
    </row>
    <row r="6" spans="1:9" ht="12.75">
      <c r="A6" s="49">
        <f ca="1">NOW()</f>
        <v>44841.66205</v>
      </c>
      <c r="B6" s="21"/>
      <c r="C6" s="21"/>
      <c r="D6" s="21"/>
      <c r="E6" s="21"/>
      <c r="G6" s="7"/>
      <c r="H6" s="7"/>
      <c r="I6" s="7"/>
    </row>
    <row r="7" spans="2:8" ht="12.75">
      <c r="B7" s="11"/>
      <c r="C7" s="11"/>
      <c r="D7" s="11"/>
      <c r="E7" s="11"/>
      <c r="F7" s="11"/>
      <c r="G7" s="12" t="s">
        <v>10</v>
      </c>
      <c r="H7" s="101" t="s">
        <v>48</v>
      </c>
    </row>
    <row r="8" spans="3:8" ht="14.25">
      <c r="C8" s="13"/>
      <c r="F8" s="13"/>
      <c r="G8" s="23">
        <f>IF(H8-182&lt;0,"",H8-182)</f>
      </c>
      <c r="H8" s="4"/>
    </row>
    <row r="9" spans="1:10" ht="14.25">
      <c r="A9" s="7" t="s">
        <v>14</v>
      </c>
      <c r="B9" s="7" t="s">
        <v>0</v>
      </c>
      <c r="C9" s="13" t="s">
        <v>1</v>
      </c>
      <c r="D9" s="7" t="s">
        <v>2</v>
      </c>
      <c r="F9" s="14" t="s">
        <v>3</v>
      </c>
      <c r="G9" s="9" t="s">
        <v>6</v>
      </c>
      <c r="H9" s="9" t="s">
        <v>7</v>
      </c>
      <c r="I9" s="10" t="s">
        <v>8</v>
      </c>
      <c r="J9" s="7" t="s">
        <v>9</v>
      </c>
    </row>
    <row r="10" spans="1:10" ht="14.25">
      <c r="A10" s="24"/>
      <c r="B10" s="24"/>
      <c r="C10" s="2"/>
      <c r="D10" s="3"/>
      <c r="E10" s="7" t="s">
        <v>4</v>
      </c>
      <c r="F10" s="13">
        <f>C10*D10</f>
        <v>0</v>
      </c>
      <c r="G10" s="5"/>
      <c r="H10" s="5"/>
      <c r="I10">
        <f>(H10-G10)/7</f>
        <v>0</v>
      </c>
      <c r="J10" s="35">
        <f>F10*I10</f>
        <v>0</v>
      </c>
    </row>
    <row r="11" spans="1:10" ht="14.25">
      <c r="A11" s="24"/>
      <c r="B11" s="24"/>
      <c r="C11" s="2"/>
      <c r="D11" s="3"/>
      <c r="E11" s="7" t="s">
        <v>4</v>
      </c>
      <c r="F11" s="13">
        <f>C11*D11</f>
        <v>0</v>
      </c>
      <c r="G11" s="5"/>
      <c r="H11" s="5"/>
      <c r="I11">
        <f>(H11-G11)/7</f>
        <v>0</v>
      </c>
      <c r="J11" s="35">
        <f>F11*I11</f>
        <v>0</v>
      </c>
    </row>
    <row r="12" spans="1:10" ht="14.25">
      <c r="A12" s="1"/>
      <c r="B12" s="24"/>
      <c r="C12" s="2"/>
      <c r="D12" s="3"/>
      <c r="E12" s="7" t="s">
        <v>4</v>
      </c>
      <c r="F12" s="13">
        <f aca="true" t="shared" si="0" ref="F12:F27">C12*D12</f>
        <v>0</v>
      </c>
      <c r="G12" s="5"/>
      <c r="H12" s="5"/>
      <c r="I12">
        <f aca="true" t="shared" si="1" ref="I12:I27">(H12-G12)/7</f>
        <v>0</v>
      </c>
      <c r="J12" s="35">
        <f aca="true" t="shared" si="2" ref="J12:J27">F12*I12</f>
        <v>0</v>
      </c>
    </row>
    <row r="13" spans="1:10" ht="14.25">
      <c r="A13" s="1"/>
      <c r="B13" s="24"/>
      <c r="C13" s="2"/>
      <c r="D13" s="3"/>
      <c r="E13" s="7" t="s">
        <v>4</v>
      </c>
      <c r="F13" s="13">
        <f t="shared" si="0"/>
        <v>0</v>
      </c>
      <c r="G13" s="5"/>
      <c r="H13" s="5"/>
      <c r="I13">
        <f t="shared" si="1"/>
        <v>0</v>
      </c>
      <c r="J13" s="35">
        <f t="shared" si="2"/>
        <v>0</v>
      </c>
    </row>
    <row r="14" spans="1:10" ht="14.25">
      <c r="A14" s="1"/>
      <c r="B14" s="1"/>
      <c r="C14" s="2"/>
      <c r="D14" s="3"/>
      <c r="E14" s="7" t="s">
        <v>4</v>
      </c>
      <c r="F14" s="13">
        <f t="shared" si="0"/>
        <v>0</v>
      </c>
      <c r="G14" s="5"/>
      <c r="H14" s="5"/>
      <c r="I14">
        <f t="shared" si="1"/>
        <v>0</v>
      </c>
      <c r="J14" s="35">
        <f t="shared" si="2"/>
        <v>0</v>
      </c>
    </row>
    <row r="15" spans="1:10" ht="14.25">
      <c r="A15" s="1"/>
      <c r="B15" s="1"/>
      <c r="C15" s="2"/>
      <c r="D15" s="3"/>
      <c r="E15" s="7" t="s">
        <v>4</v>
      </c>
      <c r="F15" s="13">
        <f t="shared" si="0"/>
        <v>0</v>
      </c>
      <c r="G15" s="5"/>
      <c r="H15" s="5"/>
      <c r="I15">
        <f t="shared" si="1"/>
        <v>0</v>
      </c>
      <c r="J15" s="35">
        <f t="shared" si="2"/>
        <v>0</v>
      </c>
    </row>
    <row r="16" spans="1:10" ht="14.25">
      <c r="A16" s="1"/>
      <c r="B16" s="1"/>
      <c r="C16" s="2"/>
      <c r="D16" s="3"/>
      <c r="E16" s="7" t="s">
        <v>4</v>
      </c>
      <c r="F16" s="13">
        <f t="shared" si="0"/>
        <v>0</v>
      </c>
      <c r="G16" s="5"/>
      <c r="H16" s="5"/>
      <c r="I16">
        <f t="shared" si="1"/>
        <v>0</v>
      </c>
      <c r="J16" s="35">
        <f t="shared" si="2"/>
        <v>0</v>
      </c>
    </row>
    <row r="17" spans="1:10" ht="14.25">
      <c r="A17" s="1"/>
      <c r="B17" s="1"/>
      <c r="C17" s="2"/>
      <c r="D17" s="3"/>
      <c r="E17" s="7" t="s">
        <v>4</v>
      </c>
      <c r="F17" s="13">
        <f t="shared" si="0"/>
        <v>0</v>
      </c>
      <c r="G17" s="5"/>
      <c r="H17" s="5"/>
      <c r="I17">
        <f t="shared" si="1"/>
        <v>0</v>
      </c>
      <c r="J17" s="35">
        <f t="shared" si="2"/>
        <v>0</v>
      </c>
    </row>
    <row r="18" spans="1:10" ht="14.25">
      <c r="A18" s="1"/>
      <c r="B18" s="1"/>
      <c r="C18" s="2"/>
      <c r="D18" s="3"/>
      <c r="E18" s="7" t="s">
        <v>4</v>
      </c>
      <c r="F18" s="13">
        <f t="shared" si="0"/>
        <v>0</v>
      </c>
      <c r="G18" s="5"/>
      <c r="H18" s="5"/>
      <c r="I18">
        <f t="shared" si="1"/>
        <v>0</v>
      </c>
      <c r="J18" s="35">
        <f t="shared" si="2"/>
        <v>0</v>
      </c>
    </row>
    <row r="19" spans="1:10" ht="14.25">
      <c r="A19" s="1"/>
      <c r="B19" s="1"/>
      <c r="C19" s="2"/>
      <c r="D19" s="3"/>
      <c r="E19" s="7" t="s">
        <v>4</v>
      </c>
      <c r="F19" s="13">
        <f t="shared" si="0"/>
        <v>0</v>
      </c>
      <c r="G19" s="5"/>
      <c r="H19" s="5"/>
      <c r="I19">
        <f t="shared" si="1"/>
        <v>0</v>
      </c>
      <c r="J19" s="35">
        <f t="shared" si="2"/>
        <v>0</v>
      </c>
    </row>
    <row r="20" spans="1:10" ht="14.25">
      <c r="A20" s="1"/>
      <c r="B20" s="1"/>
      <c r="C20" s="2"/>
      <c r="D20" s="3"/>
      <c r="E20" s="7" t="s">
        <v>4</v>
      </c>
      <c r="F20" s="13">
        <f t="shared" si="0"/>
        <v>0</v>
      </c>
      <c r="G20" s="5"/>
      <c r="H20" s="5"/>
      <c r="I20">
        <f t="shared" si="1"/>
        <v>0</v>
      </c>
      <c r="J20" s="35">
        <f t="shared" si="2"/>
        <v>0</v>
      </c>
    </row>
    <row r="21" spans="1:10" ht="14.25">
      <c r="A21" s="1"/>
      <c r="B21" s="1"/>
      <c r="C21" s="2"/>
      <c r="D21" s="3"/>
      <c r="E21" s="7" t="s">
        <v>4</v>
      </c>
      <c r="F21" s="13">
        <f t="shared" si="0"/>
        <v>0</v>
      </c>
      <c r="G21" s="5"/>
      <c r="H21" s="5"/>
      <c r="I21">
        <f t="shared" si="1"/>
        <v>0</v>
      </c>
      <c r="J21" s="35">
        <f t="shared" si="2"/>
        <v>0</v>
      </c>
    </row>
    <row r="22" spans="1:10" ht="14.25">
      <c r="A22" s="1"/>
      <c r="B22" s="1"/>
      <c r="C22" s="2"/>
      <c r="D22" s="3"/>
      <c r="E22" s="7" t="s">
        <v>4</v>
      </c>
      <c r="F22" s="13">
        <f t="shared" si="0"/>
        <v>0</v>
      </c>
      <c r="G22" s="5"/>
      <c r="H22" s="5"/>
      <c r="I22">
        <f t="shared" si="1"/>
        <v>0</v>
      </c>
      <c r="J22" s="35">
        <f t="shared" si="2"/>
        <v>0</v>
      </c>
    </row>
    <row r="23" spans="1:10" ht="14.25">
      <c r="A23" s="1"/>
      <c r="B23" s="1"/>
      <c r="C23" s="2"/>
      <c r="D23" s="3"/>
      <c r="E23" s="7" t="s">
        <v>4</v>
      </c>
      <c r="F23" s="13">
        <f t="shared" si="0"/>
        <v>0</v>
      </c>
      <c r="G23" s="5"/>
      <c r="H23" s="5"/>
      <c r="I23">
        <f t="shared" si="1"/>
        <v>0</v>
      </c>
      <c r="J23" s="35">
        <f t="shared" si="2"/>
        <v>0</v>
      </c>
    </row>
    <row r="24" spans="1:10" ht="14.25">
      <c r="A24" s="1"/>
      <c r="B24" s="1"/>
      <c r="C24" s="2"/>
      <c r="D24" s="3"/>
      <c r="E24" s="7" t="s">
        <v>4</v>
      </c>
      <c r="F24" s="13">
        <f t="shared" si="0"/>
        <v>0</v>
      </c>
      <c r="G24" s="5"/>
      <c r="H24" s="5"/>
      <c r="I24">
        <f t="shared" si="1"/>
        <v>0</v>
      </c>
      <c r="J24" s="35">
        <f t="shared" si="2"/>
        <v>0</v>
      </c>
    </row>
    <row r="25" spans="1:10" ht="14.25">
      <c r="A25" s="1"/>
      <c r="B25" s="1"/>
      <c r="C25" s="2"/>
      <c r="D25" s="3"/>
      <c r="E25" s="7" t="s">
        <v>4</v>
      </c>
      <c r="F25" s="13">
        <f t="shared" si="0"/>
        <v>0</v>
      </c>
      <c r="G25" s="5"/>
      <c r="H25" s="5"/>
      <c r="I25">
        <f t="shared" si="1"/>
        <v>0</v>
      </c>
      <c r="J25" s="35">
        <f t="shared" si="2"/>
        <v>0</v>
      </c>
    </row>
    <row r="26" spans="1:10" ht="14.25">
      <c r="A26" s="1"/>
      <c r="B26" s="1"/>
      <c r="C26" s="2"/>
      <c r="D26" s="3"/>
      <c r="E26" s="7" t="s">
        <v>4</v>
      </c>
      <c r="F26" s="13">
        <f t="shared" si="0"/>
        <v>0</v>
      </c>
      <c r="G26" s="5"/>
      <c r="H26" s="5"/>
      <c r="I26">
        <f t="shared" si="1"/>
        <v>0</v>
      </c>
      <c r="J26" s="35">
        <f t="shared" si="2"/>
        <v>0</v>
      </c>
    </row>
    <row r="27" spans="1:10" ht="14.25">
      <c r="A27" s="1"/>
      <c r="B27" s="1"/>
      <c r="C27" s="2"/>
      <c r="D27" s="3"/>
      <c r="E27" s="7" t="s">
        <v>4</v>
      </c>
      <c r="F27" s="13">
        <f t="shared" si="0"/>
        <v>0</v>
      </c>
      <c r="G27" s="5"/>
      <c r="H27" s="5"/>
      <c r="I27">
        <f t="shared" si="1"/>
        <v>0</v>
      </c>
      <c r="J27" s="35">
        <f t="shared" si="2"/>
        <v>0</v>
      </c>
    </row>
    <row r="28" spans="1:10" ht="14.25">
      <c r="A28" s="1"/>
      <c r="B28" s="1"/>
      <c r="C28" s="2"/>
      <c r="D28" s="3"/>
      <c r="E28" s="7" t="s">
        <v>4</v>
      </c>
      <c r="F28" s="13">
        <f>C28*D28</f>
        <v>0</v>
      </c>
      <c r="G28" s="5"/>
      <c r="H28" s="5"/>
      <c r="I28">
        <f>(H28-G28)/7</f>
        <v>0</v>
      </c>
      <c r="J28" s="35">
        <f>F28*I28</f>
        <v>0</v>
      </c>
    </row>
    <row r="29" spans="1:10" ht="14.25">
      <c r="A29" s="1"/>
      <c r="B29" s="1"/>
      <c r="C29" s="2"/>
      <c r="D29" s="3"/>
      <c r="E29" s="15" t="s">
        <v>4</v>
      </c>
      <c r="F29" s="16">
        <f>C29*D29</f>
        <v>0</v>
      </c>
      <c r="G29" s="5"/>
      <c r="H29" s="5"/>
      <c r="I29">
        <f>(H29-G29)/7</f>
        <v>0</v>
      </c>
      <c r="J29" s="35">
        <f>F29*I29</f>
        <v>0</v>
      </c>
    </row>
    <row r="30" spans="2:10" ht="14.25">
      <c r="B30" s="20" t="s">
        <v>5</v>
      </c>
      <c r="C30" s="13">
        <f>IF(D30&lt;&gt;0,F30/D30,"")</f>
      </c>
      <c r="D30" s="7">
        <f>SUM(D10:D29)</f>
        <v>0</v>
      </c>
      <c r="F30" s="13">
        <f>SUM(F10:F29)</f>
        <v>0</v>
      </c>
      <c r="J30" s="17">
        <f>SUM(J10:J29)</f>
        <v>0</v>
      </c>
    </row>
    <row r="31" spans="2:10" ht="12.75">
      <c r="B31" s="22"/>
      <c r="G31" s="18"/>
      <c r="H31" s="18"/>
      <c r="I31" s="18"/>
      <c r="J31" s="19" t="s">
        <v>12</v>
      </c>
    </row>
    <row r="32" spans="1:10" ht="12.75">
      <c r="A32" s="26"/>
      <c r="B32" s="22" t="s">
        <v>15</v>
      </c>
      <c r="C32" s="25"/>
      <c r="D32" s="25"/>
      <c r="E32" s="25"/>
      <c r="F32" s="25"/>
      <c r="G32" s="83" t="s">
        <v>13</v>
      </c>
      <c r="H32" s="84"/>
      <c r="I32" s="84"/>
      <c r="J32" s="31">
        <f>J30*2</f>
        <v>0</v>
      </c>
    </row>
    <row r="33" spans="1:10" ht="12.75">
      <c r="A33" s="27"/>
      <c r="B33" s="75" t="s">
        <v>23</v>
      </c>
      <c r="C33" s="76"/>
      <c r="D33" s="76"/>
      <c r="G33" s="63" t="s">
        <v>27</v>
      </c>
      <c r="H33" s="63"/>
      <c r="I33" s="63"/>
      <c r="J33" s="30" t="e">
        <f>LOOKUP(A32,A49:F63,B49:B63)</f>
        <v>#N/A</v>
      </c>
    </row>
    <row r="34" spans="1:11" ht="14.25">
      <c r="A34" s="63" t="str">
        <f>"per "&amp;B46&amp;" effective "&amp;B47</f>
        <v>per https://www.federalregister.gov/documents/2022/01/21/2022-01166/annual-update-of-the-hhs-poverty-guidelines effective 1/12/2022</v>
      </c>
      <c r="B34" s="63"/>
      <c r="C34" s="63"/>
      <c r="D34" s="63"/>
      <c r="E34" s="63"/>
      <c r="F34" s="63"/>
      <c r="G34" s="63"/>
      <c r="H34" s="63"/>
      <c r="I34" s="63"/>
      <c r="J34" s="33" t="e">
        <f>IF(J33-J32&gt;=0,"Below FPL","Not below FPL")</f>
        <v>#N/A</v>
      </c>
      <c r="K34" s="9"/>
    </row>
    <row r="35" spans="1:10" ht="12.75">
      <c r="A35" s="22"/>
      <c r="B35" s="22"/>
      <c r="F35" s="28"/>
      <c r="G35" s="63" t="s">
        <v>26</v>
      </c>
      <c r="H35" s="63"/>
      <c r="I35" s="63"/>
      <c r="J35" s="30" t="e">
        <f>IF(A33="Y",LOOKUP(A32,A49:F63,C49:C63),LOOKUP(A32,A49:F63,D49:D63))</f>
        <v>#N/A</v>
      </c>
    </row>
    <row r="36" spans="1:10" ht="14.25">
      <c r="A36" s="22"/>
      <c r="B36" s="22"/>
      <c r="D36" s="63" t="str">
        <f>"per "&amp;C46&amp;" effective "&amp;C47</f>
        <v>per https://www.dol.gov/agencies/eta/llsil effective 4/6/2022</v>
      </c>
      <c r="E36" s="63"/>
      <c r="F36" s="63"/>
      <c r="G36" s="63"/>
      <c r="H36" s="63"/>
      <c r="I36" s="63"/>
      <c r="J36" s="32" t="e">
        <f>IF(J35-J32&gt;0,"Below LLSIL","Not below LLSIL")</f>
        <v>#N/A</v>
      </c>
    </row>
    <row r="37" spans="1:10" ht="14.25">
      <c r="A37" s="29"/>
      <c r="B37" s="29"/>
      <c r="C37" s="29"/>
      <c r="D37" s="29"/>
      <c r="E37" s="29"/>
      <c r="F37" s="29"/>
      <c r="G37" s="29"/>
      <c r="H37" s="29"/>
      <c r="I37" s="34" t="s">
        <v>21</v>
      </c>
      <c r="J37" s="32" t="e">
        <f>IF(J33-J32&gt;0,"LOW INCOME",IF(J35-J32&gt;0,"LOW INCOME","NOT LOW INCOME"))</f>
        <v>#N/A</v>
      </c>
    </row>
    <row r="38" spans="1:10" ht="12.75">
      <c r="A38" s="64" t="s">
        <v>20</v>
      </c>
      <c r="B38" s="64"/>
      <c r="C38" s="64"/>
      <c r="D38" s="64"/>
      <c r="E38" s="64"/>
      <c r="F38" s="64"/>
      <c r="G38" s="64"/>
      <c r="H38" s="64"/>
      <c r="I38" s="64"/>
      <c r="J38"/>
    </row>
    <row r="39" spans="1:9" ht="12.75">
      <c r="A39" s="65"/>
      <c r="B39" s="65"/>
      <c r="C39" s="65"/>
      <c r="D39" s="65"/>
      <c r="E39" s="65"/>
      <c r="F39" s="65"/>
      <c r="G39" s="65"/>
      <c r="H39" s="65"/>
      <c r="I39" s="65"/>
    </row>
    <row r="40" spans="1:10" ht="12.75">
      <c r="A40" s="66"/>
      <c r="B40" s="67"/>
      <c r="C40" s="67"/>
      <c r="D40" s="67"/>
      <c r="E40" s="67"/>
      <c r="F40" s="67"/>
      <c r="G40" s="67"/>
      <c r="H40" s="67"/>
      <c r="I40" s="67"/>
      <c r="J40" s="68"/>
    </row>
    <row r="41" spans="1:10" ht="12.75">
      <c r="A41" s="69"/>
      <c r="B41" s="70"/>
      <c r="C41" s="70"/>
      <c r="D41" s="70"/>
      <c r="E41" s="70"/>
      <c r="F41" s="70"/>
      <c r="G41" s="70"/>
      <c r="H41" s="70"/>
      <c r="I41" s="70"/>
      <c r="J41" s="71"/>
    </row>
    <row r="42" spans="1:10" ht="12.75">
      <c r="A42" s="69"/>
      <c r="B42" s="70"/>
      <c r="C42" s="70"/>
      <c r="D42" s="70"/>
      <c r="E42" s="70"/>
      <c r="F42" s="70"/>
      <c r="G42" s="70"/>
      <c r="H42" s="70"/>
      <c r="I42" s="70"/>
      <c r="J42" s="71"/>
    </row>
    <row r="43" spans="1:10" ht="12.75">
      <c r="A43" s="69"/>
      <c r="B43" s="70"/>
      <c r="C43" s="70"/>
      <c r="D43" s="70"/>
      <c r="E43" s="70"/>
      <c r="F43" s="70"/>
      <c r="G43" s="70"/>
      <c r="H43" s="70"/>
      <c r="I43" s="70"/>
      <c r="J43" s="71"/>
    </row>
    <row r="44" spans="1:10" ht="12.75">
      <c r="A44" s="69"/>
      <c r="B44" s="70"/>
      <c r="C44" s="70"/>
      <c r="D44" s="70"/>
      <c r="E44" s="70"/>
      <c r="F44" s="70"/>
      <c r="G44" s="70"/>
      <c r="H44" s="70"/>
      <c r="I44" s="70"/>
      <c r="J44" s="71"/>
    </row>
    <row r="45" spans="1:10" ht="12.75">
      <c r="A45" s="72"/>
      <c r="B45" s="73"/>
      <c r="C45" s="73"/>
      <c r="D45" s="73"/>
      <c r="E45" s="73"/>
      <c r="F45" s="73"/>
      <c r="G45" s="73"/>
      <c r="H45" s="73"/>
      <c r="I45" s="73"/>
      <c r="J45" s="74"/>
    </row>
    <row r="46" spans="1:6" ht="39">
      <c r="A46" s="42" t="s">
        <v>22</v>
      </c>
      <c r="B46" s="102" t="s">
        <v>44</v>
      </c>
      <c r="C46" s="59" t="s">
        <v>46</v>
      </c>
      <c r="D46" s="60"/>
      <c r="E46" s="60"/>
      <c r="F46" s="60"/>
    </row>
    <row r="47" spans="1:6" ht="12.75">
      <c r="A47" s="43" t="s">
        <v>19</v>
      </c>
      <c r="B47" s="36" t="s">
        <v>43</v>
      </c>
      <c r="C47" s="78" t="s">
        <v>47</v>
      </c>
      <c r="D47" s="78"/>
      <c r="E47" s="78"/>
      <c r="F47" s="78"/>
    </row>
    <row r="48" spans="1:6" ht="38.25">
      <c r="A48" s="44" t="s">
        <v>15</v>
      </c>
      <c r="B48" s="40" t="s">
        <v>16</v>
      </c>
      <c r="C48" s="41" t="s">
        <v>33</v>
      </c>
      <c r="D48" s="91" t="s">
        <v>34</v>
      </c>
      <c r="E48" s="91"/>
      <c r="F48" s="92"/>
    </row>
    <row r="49" spans="1:6" ht="12.75">
      <c r="A49" s="45">
        <v>1</v>
      </c>
      <c r="B49" s="50">
        <v>13590</v>
      </c>
      <c r="C49" s="50">
        <v>10573</v>
      </c>
      <c r="D49" s="93">
        <v>10127</v>
      </c>
      <c r="E49" s="93"/>
      <c r="F49" s="93"/>
    </row>
    <row r="50" spans="1:6" ht="12.75">
      <c r="A50" s="45">
        <v>2</v>
      </c>
      <c r="B50" s="50">
        <v>18310</v>
      </c>
      <c r="C50" s="50">
        <v>17330</v>
      </c>
      <c r="D50" s="93">
        <v>16582</v>
      </c>
      <c r="E50" s="93"/>
      <c r="F50" s="93"/>
    </row>
    <row r="51" spans="1:6" ht="12.75">
      <c r="A51" s="45">
        <v>3</v>
      </c>
      <c r="B51" s="50">
        <v>23030</v>
      </c>
      <c r="C51" s="50">
        <v>23787</v>
      </c>
      <c r="D51" s="93">
        <v>22767</v>
      </c>
      <c r="E51" s="93"/>
      <c r="F51" s="93"/>
    </row>
    <row r="52" spans="1:6" ht="12.75">
      <c r="A52" s="45">
        <v>4</v>
      </c>
      <c r="B52" s="50">
        <v>27750</v>
      </c>
      <c r="C52" s="50">
        <v>29365</v>
      </c>
      <c r="D52" s="93">
        <v>28105</v>
      </c>
      <c r="E52" s="93"/>
      <c r="F52" s="93"/>
    </row>
    <row r="53" spans="1:6" ht="12.75">
      <c r="A53" s="45">
        <v>5</v>
      </c>
      <c r="B53" s="50">
        <v>32470</v>
      </c>
      <c r="C53" s="50">
        <v>34652</v>
      </c>
      <c r="D53" s="93">
        <v>33174</v>
      </c>
      <c r="E53" s="93"/>
      <c r="F53" s="93"/>
    </row>
    <row r="54" spans="1:6" ht="12.75">
      <c r="A54" s="45">
        <v>6</v>
      </c>
      <c r="B54" s="50">
        <v>37190</v>
      </c>
      <c r="C54" s="50">
        <v>40532</v>
      </c>
      <c r="D54" s="93">
        <v>38794</v>
      </c>
      <c r="E54" s="93"/>
      <c r="F54" s="93"/>
    </row>
    <row r="55" spans="1:6" ht="12.75">
      <c r="A55" s="45">
        <v>7</v>
      </c>
      <c r="B55" s="50">
        <v>41910</v>
      </c>
      <c r="C55" s="50">
        <f>C54+C64</f>
        <v>46412</v>
      </c>
      <c r="D55" s="93">
        <f>D54+D64</f>
        <v>44414</v>
      </c>
      <c r="E55" s="93"/>
      <c r="F55" s="93"/>
    </row>
    <row r="56" spans="1:6" ht="12.75">
      <c r="A56" s="45">
        <v>8</v>
      </c>
      <c r="B56" s="50">
        <v>46630</v>
      </c>
      <c r="C56" s="50">
        <f>C55+C64</f>
        <v>52292</v>
      </c>
      <c r="D56" s="93">
        <f>D55+D64</f>
        <v>50034</v>
      </c>
      <c r="E56" s="93"/>
      <c r="F56" s="93"/>
    </row>
    <row r="57" spans="1:6" ht="12.75">
      <c r="A57" s="46">
        <v>9</v>
      </c>
      <c r="B57" s="51">
        <f>B56+$B$64</f>
        <v>51350</v>
      </c>
      <c r="C57" s="52">
        <f aca="true" t="shared" si="3" ref="C57:C63">C56+$C$64</f>
        <v>58172</v>
      </c>
      <c r="D57" s="94">
        <f aca="true" t="shared" si="4" ref="D57:D63">D56+$D$64</f>
        <v>55654</v>
      </c>
      <c r="E57" s="94"/>
      <c r="F57" s="95"/>
    </row>
    <row r="58" spans="1:6" ht="12.75">
      <c r="A58" s="46">
        <v>10</v>
      </c>
      <c r="B58" s="53">
        <f aca="true" t="shared" si="5" ref="B58:B63">B57+$B$64</f>
        <v>56070</v>
      </c>
      <c r="C58" s="52">
        <f t="shared" si="3"/>
        <v>64052</v>
      </c>
      <c r="D58" s="96">
        <f t="shared" si="4"/>
        <v>61274</v>
      </c>
      <c r="E58" s="96"/>
      <c r="F58" s="97"/>
    </row>
    <row r="59" spans="1:6" ht="12.75">
      <c r="A59" s="46">
        <v>11</v>
      </c>
      <c r="B59" s="53">
        <f t="shared" si="5"/>
        <v>60790</v>
      </c>
      <c r="C59" s="52">
        <f t="shared" si="3"/>
        <v>69932</v>
      </c>
      <c r="D59" s="94">
        <f t="shared" si="4"/>
        <v>66894</v>
      </c>
      <c r="E59" s="94"/>
      <c r="F59" s="95"/>
    </row>
    <row r="60" spans="1:6" ht="12.75">
      <c r="A60" s="46">
        <v>12</v>
      </c>
      <c r="B60" s="53">
        <f t="shared" si="5"/>
        <v>65510</v>
      </c>
      <c r="C60" s="52">
        <f t="shared" si="3"/>
        <v>75812</v>
      </c>
      <c r="D60" s="96">
        <f t="shared" si="4"/>
        <v>72514</v>
      </c>
      <c r="E60" s="96"/>
      <c r="F60" s="97"/>
    </row>
    <row r="61" spans="1:6" ht="12.75">
      <c r="A61" s="46">
        <v>13</v>
      </c>
      <c r="B61" s="53">
        <f t="shared" si="5"/>
        <v>70230</v>
      </c>
      <c r="C61" s="52">
        <f t="shared" si="3"/>
        <v>81692</v>
      </c>
      <c r="D61" s="94">
        <f t="shared" si="4"/>
        <v>78134</v>
      </c>
      <c r="E61" s="94"/>
      <c r="F61" s="95"/>
    </row>
    <row r="62" spans="1:6" ht="12.75">
      <c r="A62" s="46">
        <v>14</v>
      </c>
      <c r="B62" s="53">
        <f t="shared" si="5"/>
        <v>74950</v>
      </c>
      <c r="C62" s="52">
        <f t="shared" si="3"/>
        <v>87572</v>
      </c>
      <c r="D62" s="96">
        <f t="shared" si="4"/>
        <v>83754</v>
      </c>
      <c r="E62" s="96"/>
      <c r="F62" s="97"/>
    </row>
    <row r="63" spans="1:6" ht="12.75">
      <c r="A63" s="47">
        <v>15</v>
      </c>
      <c r="B63" s="54">
        <f t="shared" si="5"/>
        <v>79670</v>
      </c>
      <c r="C63" s="55">
        <f t="shared" si="3"/>
        <v>93452</v>
      </c>
      <c r="D63" s="94">
        <f t="shared" si="4"/>
        <v>89374</v>
      </c>
      <c r="E63" s="94"/>
      <c r="F63" s="95"/>
    </row>
    <row r="64" spans="1:6" ht="12.75">
      <c r="A64" s="48" t="s">
        <v>17</v>
      </c>
      <c r="B64" s="56">
        <v>4720</v>
      </c>
      <c r="C64" s="56">
        <f>C54-C53</f>
        <v>5880</v>
      </c>
      <c r="D64" s="99">
        <f>D54-D53</f>
        <v>5620</v>
      </c>
      <c r="E64" s="99"/>
      <c r="F64" s="99"/>
    </row>
    <row r="66" spans="1:4" ht="12.75">
      <c r="A66" s="77" t="s">
        <v>28</v>
      </c>
      <c r="B66" s="77"/>
      <c r="C66" s="77"/>
      <c r="D66" s="77"/>
    </row>
    <row r="68" spans="1:6" ht="12.75">
      <c r="A68" s="76" t="s">
        <v>40</v>
      </c>
      <c r="B68" s="76"/>
      <c r="C68" s="76"/>
      <c r="D68" s="76"/>
      <c r="E68" s="76"/>
      <c r="F68" s="76"/>
    </row>
    <row r="69" spans="1:4" ht="12.75">
      <c r="A69" s="58" t="s">
        <v>41</v>
      </c>
      <c r="B69" s="58"/>
      <c r="C69" s="58"/>
      <c r="D69" s="58"/>
    </row>
    <row r="71" spans="1:10" ht="12.75">
      <c r="A71" s="100" t="s">
        <v>24</v>
      </c>
      <c r="B71" s="100"/>
      <c r="C71" s="100"/>
      <c r="D71" s="100"/>
      <c r="E71" s="100"/>
      <c r="F71" s="100"/>
      <c r="G71" s="100"/>
      <c r="H71" s="100"/>
      <c r="I71" s="100"/>
      <c r="J71" s="100"/>
    </row>
    <row r="72" spans="1:10" ht="12.75">
      <c r="A72" s="100"/>
      <c r="B72" s="100"/>
      <c r="C72" s="100"/>
      <c r="D72" s="100"/>
      <c r="E72" s="100"/>
      <c r="F72" s="100"/>
      <c r="G72" s="100"/>
      <c r="H72" s="100"/>
      <c r="I72" s="100"/>
      <c r="J72" s="100"/>
    </row>
    <row r="73" spans="2:4" ht="12.75">
      <c r="B73" s="77" t="s">
        <v>25</v>
      </c>
      <c r="C73" s="77"/>
      <c r="D73" s="77"/>
    </row>
    <row r="74" spans="2:4" ht="12.75">
      <c r="B74" s="77" t="s">
        <v>31</v>
      </c>
      <c r="C74" s="77"/>
      <c r="D74" s="77"/>
    </row>
    <row r="75" spans="2:3" ht="12.75">
      <c r="B75" s="77" t="s">
        <v>32</v>
      </c>
      <c r="C75" s="77"/>
    </row>
    <row r="77" spans="1:10" ht="12.75">
      <c r="A77" s="85" t="s">
        <v>35</v>
      </c>
      <c r="B77" s="85"/>
      <c r="C77" s="85"/>
      <c r="D77" s="85"/>
      <c r="E77" s="85"/>
      <c r="F77" s="85"/>
      <c r="G77" s="85"/>
      <c r="H77" s="85"/>
      <c r="I77" s="85"/>
      <c r="J77" s="85"/>
    </row>
    <row r="78" spans="1:10" ht="12.75">
      <c r="A78" s="85"/>
      <c r="B78" s="85"/>
      <c r="C78" s="85"/>
      <c r="D78" s="85"/>
      <c r="E78" s="85"/>
      <c r="F78" s="85"/>
      <c r="G78" s="85"/>
      <c r="H78" s="85"/>
      <c r="I78" s="85"/>
      <c r="J78" s="85"/>
    </row>
    <row r="79" spans="1:10" ht="12.75">
      <c r="A79" s="87" t="s">
        <v>36</v>
      </c>
      <c r="B79" s="87"/>
      <c r="C79" s="87"/>
      <c r="D79" s="87"/>
      <c r="E79" s="87"/>
      <c r="F79" s="87"/>
      <c r="G79" s="87"/>
      <c r="H79" s="87"/>
      <c r="I79" s="87"/>
      <c r="J79" s="87"/>
    </row>
    <row r="80" spans="1:10" ht="12.75">
      <c r="A80" s="37"/>
      <c r="B80" s="37"/>
      <c r="C80" s="37"/>
      <c r="D80" s="37"/>
      <c r="E80" s="37"/>
      <c r="F80" s="37"/>
      <c r="G80" s="37"/>
      <c r="H80" s="37"/>
      <c r="I80" s="37"/>
      <c r="J80" s="37"/>
    </row>
    <row r="81" spans="1:10" ht="12.75">
      <c r="A81" s="64" t="s">
        <v>37</v>
      </c>
      <c r="B81" s="88"/>
      <c r="C81" s="88"/>
      <c r="D81" s="88"/>
      <c r="E81" s="88"/>
      <c r="F81" s="88"/>
      <c r="G81" s="88"/>
      <c r="H81" s="88"/>
      <c r="I81" s="88"/>
      <c r="J81" s="88"/>
    </row>
    <row r="82" spans="1:10" ht="12.75">
      <c r="A82" s="88"/>
      <c r="B82" s="88"/>
      <c r="C82" s="88"/>
      <c r="D82" s="88"/>
      <c r="E82" s="88"/>
      <c r="F82" s="88"/>
      <c r="G82" s="88"/>
      <c r="H82" s="88"/>
      <c r="I82" s="88"/>
      <c r="J82" s="88"/>
    </row>
    <row r="83" spans="1:10" ht="12.75">
      <c r="A83" s="38"/>
      <c r="B83" s="38"/>
      <c r="C83" s="38"/>
      <c r="D83" s="38"/>
      <c r="E83" s="38"/>
      <c r="F83" s="38"/>
      <c r="G83" s="38"/>
      <c r="H83" s="38"/>
      <c r="I83" s="38"/>
      <c r="J83" s="38"/>
    </row>
    <row r="84" spans="1:10" ht="12.75">
      <c r="A84" s="89" t="s">
        <v>38</v>
      </c>
      <c r="B84" s="90"/>
      <c r="C84" s="90"/>
      <c r="D84" s="90"/>
      <c r="E84" s="90"/>
      <c r="F84" s="90"/>
      <c r="G84" s="90"/>
      <c r="H84" s="90"/>
      <c r="I84" s="90"/>
      <c r="J84" s="90"/>
    </row>
    <row r="85" spans="1:10" ht="12.75">
      <c r="A85" s="61" t="s">
        <v>39</v>
      </c>
      <c r="B85" s="62"/>
      <c r="C85" s="62"/>
      <c r="D85" s="62"/>
      <c r="E85" s="62"/>
      <c r="F85" s="62"/>
      <c r="G85" s="62"/>
      <c r="H85" s="62"/>
      <c r="I85" s="62"/>
      <c r="J85" s="62"/>
    </row>
    <row r="86" spans="1:10" ht="12.75">
      <c r="A86" s="38"/>
      <c r="B86" s="38"/>
      <c r="C86" s="38"/>
      <c r="D86" s="38"/>
      <c r="E86" s="38"/>
      <c r="F86" s="38"/>
      <c r="G86" s="38"/>
      <c r="H86" s="38"/>
      <c r="I86" s="38"/>
      <c r="J86" s="38"/>
    </row>
    <row r="87" spans="1:10" ht="12.75">
      <c r="A87" s="85" t="s">
        <v>42</v>
      </c>
      <c r="B87" s="86"/>
      <c r="C87" s="86"/>
      <c r="D87" s="86"/>
      <c r="E87" s="86"/>
      <c r="F87" s="86"/>
      <c r="G87" s="86"/>
      <c r="H87" s="86"/>
      <c r="I87" s="86"/>
      <c r="J87" s="86"/>
    </row>
    <row r="88" spans="1:10" ht="12.75">
      <c r="A88" s="86"/>
      <c r="B88" s="86"/>
      <c r="C88" s="86"/>
      <c r="D88" s="86"/>
      <c r="E88" s="86"/>
      <c r="F88" s="86"/>
      <c r="G88" s="86"/>
      <c r="H88" s="86"/>
      <c r="I88" s="86"/>
      <c r="J88" s="86"/>
    </row>
    <row r="89" spans="1:10" ht="12.75" customHeight="1">
      <c r="A89" s="98" t="s">
        <v>45</v>
      </c>
      <c r="B89" s="98"/>
      <c r="C89" s="98"/>
      <c r="D89" s="98"/>
      <c r="E89" s="98"/>
      <c r="F89" s="98"/>
      <c r="G89" s="98"/>
      <c r="H89" s="98"/>
      <c r="I89" s="98"/>
      <c r="J89" s="98"/>
    </row>
    <row r="90" spans="1:10" ht="12.75">
      <c r="A90" s="98"/>
      <c r="B90" s="98"/>
      <c r="C90" s="98"/>
      <c r="D90" s="98"/>
      <c r="E90" s="98"/>
      <c r="F90" s="98"/>
      <c r="G90" s="98"/>
      <c r="H90" s="98"/>
      <c r="I90" s="98"/>
      <c r="J90" s="98"/>
    </row>
    <row r="91" spans="1:10" ht="16.5" customHeight="1">
      <c r="A91" s="98"/>
      <c r="B91" s="98"/>
      <c r="C91" s="98"/>
      <c r="D91" s="98"/>
      <c r="E91" s="98"/>
      <c r="F91" s="98"/>
      <c r="G91" s="98"/>
      <c r="H91" s="98"/>
      <c r="I91" s="98"/>
      <c r="J91" s="98"/>
    </row>
    <row r="92" spans="1:10" ht="12.75">
      <c r="A92" s="57"/>
      <c r="B92" s="57"/>
      <c r="C92" s="57"/>
      <c r="D92" s="57"/>
      <c r="E92" s="57"/>
      <c r="F92" s="57"/>
      <c r="G92" s="57"/>
      <c r="H92" s="57"/>
      <c r="I92" s="57"/>
      <c r="J92" s="57"/>
    </row>
    <row r="93" spans="1:10" ht="12.75">
      <c r="A93" s="39"/>
      <c r="B93" s="39"/>
      <c r="C93" s="39"/>
      <c r="D93" s="39"/>
      <c r="E93" s="39"/>
      <c r="F93" s="39"/>
      <c r="G93" s="39"/>
      <c r="H93" s="39"/>
      <c r="I93" s="39"/>
      <c r="J93" s="39"/>
    </row>
  </sheetData>
  <sheetProtection sheet="1"/>
  <mergeCells count="45">
    <mergeCell ref="A89:J91"/>
    <mergeCell ref="D60:F60"/>
    <mergeCell ref="D61:F61"/>
    <mergeCell ref="D62:F62"/>
    <mergeCell ref="D63:F63"/>
    <mergeCell ref="D64:F64"/>
    <mergeCell ref="A68:F68"/>
    <mergeCell ref="A71:J72"/>
    <mergeCell ref="B73:D73"/>
    <mergeCell ref="B74:D74"/>
    <mergeCell ref="D54:F54"/>
    <mergeCell ref="D55:F55"/>
    <mergeCell ref="D56:F56"/>
    <mergeCell ref="D57:F57"/>
    <mergeCell ref="D58:F58"/>
    <mergeCell ref="D59:F59"/>
    <mergeCell ref="D48:F48"/>
    <mergeCell ref="D49:F49"/>
    <mergeCell ref="D50:F50"/>
    <mergeCell ref="D51:F51"/>
    <mergeCell ref="D52:F52"/>
    <mergeCell ref="D53:F53"/>
    <mergeCell ref="B75:C75"/>
    <mergeCell ref="A87:J88"/>
    <mergeCell ref="A77:J78"/>
    <mergeCell ref="A79:J79"/>
    <mergeCell ref="A81:J82"/>
    <mergeCell ref="A84:J84"/>
    <mergeCell ref="B5:J5"/>
    <mergeCell ref="A1:J1"/>
    <mergeCell ref="G32:I32"/>
    <mergeCell ref="A2:J2"/>
    <mergeCell ref="A3:J3"/>
    <mergeCell ref="G35:I35"/>
    <mergeCell ref="A34:I34"/>
    <mergeCell ref="A69:D69"/>
    <mergeCell ref="C46:F46"/>
    <mergeCell ref="A85:J85"/>
    <mergeCell ref="G33:I33"/>
    <mergeCell ref="A38:I39"/>
    <mergeCell ref="A40:J45"/>
    <mergeCell ref="B33:D33"/>
    <mergeCell ref="A66:D66"/>
    <mergeCell ref="C47:F47"/>
    <mergeCell ref="D36:I36"/>
  </mergeCells>
  <conditionalFormatting sqref="I30:J31 J32">
    <cfRule type="cellIs" priority="10" dxfId="4" operator="lessThanOrEqual" stopIfTrue="1">
      <formula>0</formula>
    </cfRule>
  </conditionalFormatting>
  <conditionalFormatting sqref="I30:J30">
    <cfRule type="cellIs" priority="9" dxfId="0" operator="lessThanOrEqual" stopIfTrue="1">
      <formula>0</formula>
    </cfRule>
  </conditionalFormatting>
  <conditionalFormatting sqref="J32">
    <cfRule type="cellIs" priority="8" dxfId="3" operator="lessThanOrEqual" stopIfTrue="1">
      <formula>0</formula>
    </cfRule>
  </conditionalFormatting>
  <conditionalFormatting sqref="F10:F29">
    <cfRule type="cellIs" priority="7" dxfId="0" operator="equal" stopIfTrue="1">
      <formula>0</formula>
    </cfRule>
  </conditionalFormatting>
  <conditionalFormatting sqref="J37:J38">
    <cfRule type="containsText" priority="6" dxfId="1" operator="containsText" stopIfTrue="1" text="NOT">
      <formula>NOT(ISERROR(SEARCH("NOT",J37)))</formula>
    </cfRule>
  </conditionalFormatting>
  <conditionalFormatting sqref="J37:J38">
    <cfRule type="cellIs" priority="5" dxfId="4" operator="lessThanOrEqual" stopIfTrue="1">
      <formula>0</formula>
    </cfRule>
  </conditionalFormatting>
  <conditionalFormatting sqref="J37:J38">
    <cfRule type="cellIs" priority="4" dxfId="3" operator="lessThanOrEqual" stopIfTrue="1">
      <formula>0</formula>
    </cfRule>
  </conditionalFormatting>
  <conditionalFormatting sqref="J34">
    <cfRule type="cellIs" priority="3" dxfId="1" operator="equal" stopIfTrue="1">
      <formula>"Not below FPL"</formula>
    </cfRule>
  </conditionalFormatting>
  <conditionalFormatting sqref="J36">
    <cfRule type="cellIs" priority="2" dxfId="1" operator="equal" stopIfTrue="1">
      <formula>"Not below LLSIL"</formula>
    </cfRule>
  </conditionalFormatting>
  <conditionalFormatting sqref="I10:J29">
    <cfRule type="cellIs" priority="1" dxfId="0" operator="equal" stopIfTrue="1">
      <formula>0</formula>
    </cfRule>
  </conditionalFormatting>
  <dataValidations count="1">
    <dataValidation type="date" allowBlank="1" showInputMessage="1" showErrorMessage="1" error="The date must be between the 6 Months Ago date and the Date of Application." sqref="G10:H29">
      <formula1>$G$8</formula1>
      <formula2>$H$8</formula2>
    </dataValidation>
  </dataValidations>
  <hyperlinks>
    <hyperlink ref="A79" r:id="rId1" display="https://www.irs.gov/credits-deductions/individuals/earned-income-tax-credit/qualifying-child-rules"/>
    <hyperlink ref="A85" r:id="rId2" display="https://dwd.wisconsin.gov/wioa/policy/10/10.3.4.htm"/>
    <hyperlink ref="A69" r:id="rId3" display="https://dwd.wisconsin.gov/wioa/policy/08/08.6.102.htm"/>
    <hyperlink ref="C46" r:id="rId4" display="https://www.dol.gov/agencies/eta/llsil"/>
  </hyperlinks>
  <printOptions horizontalCentered="1"/>
  <pageMargins left="0.25" right="0.25" top="0.5" bottom="0" header="0.3" footer="0.3"/>
  <pageSetup fitToHeight="2" horizontalDpi="600" verticalDpi="600" orientation="landscape" scale="77" r:id="rId6"/>
  <headerFooter alignWithMargins="0">
    <oddHeader>&amp;R10/7/2022</oddHeader>
  </headerFooter>
  <rowBreaks count="1" manualBreakCount="1">
    <brk id="45" max="9"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Wisconsin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Scarborough</dc:creator>
  <cp:keywords/>
  <dc:description/>
  <cp:lastModifiedBy>Amy Scarborough</cp:lastModifiedBy>
  <cp:lastPrinted>2022-10-07T20:56:58Z</cp:lastPrinted>
  <dcterms:created xsi:type="dcterms:W3CDTF">2005-10-26T20:13:36Z</dcterms:created>
  <dcterms:modified xsi:type="dcterms:W3CDTF">2022-10-07T21:04:20Z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0x01010058D949CA87A9924A9054DFDE3AFAADAA</vt:lpwstr>
  </property>
</Properties>
</file>